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окупная вода" sheetId="1" r:id="rId1"/>
    <sheet name="оплата за стоки" sheetId="2" r:id="rId2"/>
    <sheet name="Лист3" sheetId="3" r:id="rId3"/>
  </sheets>
  <externalReferences>
    <externalReference r:id="rId4"/>
    <externalReference r:id="rId5"/>
  </externalReferences>
  <calcPr calcId="114210"/>
</workbook>
</file>

<file path=xl/calcChain.xml><?xml version="1.0" encoding="utf-8"?>
<calcChain xmlns="http://schemas.openxmlformats.org/spreadsheetml/2006/main">
  <c r="Q16" i="2"/>
  <c r="Q9"/>
  <c r="H8"/>
  <c r="F8"/>
  <c r="G8"/>
  <c r="G16"/>
  <c r="G9"/>
  <c r="E8"/>
  <c r="D8"/>
  <c r="H16"/>
  <c r="K8"/>
  <c r="J8"/>
  <c r="Q8" i="1"/>
  <c r="Q8" i="2"/>
  <c r="J8" i="1"/>
  <c r="D8"/>
  <c r="G8"/>
</calcChain>
</file>

<file path=xl/sharedStrings.xml><?xml version="1.0" encoding="utf-8"?>
<sst xmlns="http://schemas.openxmlformats.org/spreadsheetml/2006/main" count="59" uniqueCount="20">
  <si>
    <t>№ пп</t>
  </si>
  <si>
    <t>План 2012 (принято департаментом)</t>
  </si>
  <si>
    <t>Факт 2012</t>
  </si>
  <si>
    <t>План 2013 (принято департаментом)</t>
  </si>
  <si>
    <t>Факт  2013 (9 мес)</t>
  </si>
  <si>
    <t>Проект предприятия  2014</t>
  </si>
  <si>
    <t xml:space="preserve">Расходы, тыс.руб. </t>
  </si>
  <si>
    <t>Всего:</t>
  </si>
  <si>
    <t>Расходы на покупную воду</t>
  </si>
  <si>
    <t>Приложение 3</t>
  </si>
  <si>
    <t>Наименование организации</t>
  </si>
  <si>
    <t>Объем (тыс.м3)</t>
  </si>
  <si>
    <t>Тариф, руб./м3</t>
  </si>
  <si>
    <t>Расходы на оплату стоков</t>
  </si>
  <si>
    <t>МУП "Водоканал" г.Искитим</t>
  </si>
  <si>
    <t>Ген.директор</t>
  </si>
  <si>
    <t>Головашков А.В.</t>
  </si>
  <si>
    <t>ОАО "НЗИВ" г.Искитим</t>
  </si>
  <si>
    <t>МУП  "РКЦ  р.п.Линево"       2014 год</t>
  </si>
  <si>
    <t>ЗАО  ЭП  "НовЭЗ"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</si>
</sst>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"/>
      <family val="2"/>
    </font>
    <font>
      <sz val="8"/>
      <name val="Calibri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 textRotation="90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2" fontId="2" fillId="0" borderId="5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3" fontId="2" fillId="0" borderId="8" xfId="0" applyNumberFormat="1" applyFont="1" applyFill="1" applyBorder="1" applyAlignment="1" applyProtection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164" fontId="2" fillId="0" borderId="11" xfId="0" applyNumberFormat="1" applyFont="1" applyFill="1" applyBorder="1" applyAlignment="1" applyProtection="1">
      <alignment horizontal="center" vertical="center"/>
    </xf>
    <xf numFmtId="165" fontId="2" fillId="0" borderId="12" xfId="0" applyNumberFormat="1" applyFont="1" applyFill="1" applyBorder="1" applyAlignment="1" applyProtection="1">
      <alignment horizontal="center" vertical="center"/>
    </xf>
    <xf numFmtId="1" fontId="2" fillId="0" borderId="13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/>
    </xf>
    <xf numFmtId="1" fontId="2" fillId="0" borderId="14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/>
    </xf>
    <xf numFmtId="3" fontId="2" fillId="0" borderId="15" xfId="0" applyNumberFormat="1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5" fontId="2" fillId="0" borderId="15" xfId="0" applyNumberFormat="1" applyFont="1" applyFill="1" applyBorder="1" applyAlignment="1" applyProtection="1">
      <alignment horizontal="center" vertical="center"/>
    </xf>
    <xf numFmtId="165" fontId="2" fillId="0" borderId="16" xfId="0" applyNumberFormat="1" applyFont="1" applyFill="1" applyBorder="1" applyAlignment="1" applyProtection="1">
      <alignment horizontal="center" vertical="center"/>
    </xf>
    <xf numFmtId="165" fontId="2" fillId="0" borderId="18" xfId="0" applyNumberFormat="1" applyFont="1" applyFill="1" applyBorder="1" applyAlignment="1" applyProtection="1">
      <alignment horizontal="center" vertical="center"/>
    </xf>
    <xf numFmtId="165" fontId="2" fillId="0" borderId="19" xfId="0" applyNumberFormat="1" applyFont="1" applyFill="1" applyBorder="1" applyAlignment="1" applyProtection="1">
      <alignment horizontal="center" vertical="center"/>
    </xf>
    <xf numFmtId="2" fontId="2" fillId="0" borderId="20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right" vertical="center"/>
    </xf>
    <xf numFmtId="3" fontId="2" fillId="0" borderId="20" xfId="0" applyNumberFormat="1" applyFont="1" applyFill="1" applyBorder="1" applyAlignment="1" applyProtection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</xf>
    <xf numFmtId="165" fontId="2" fillId="0" borderId="21" xfId="0" applyNumberFormat="1" applyFont="1" applyFill="1" applyBorder="1" applyAlignment="1" applyProtection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 vertical="center"/>
    </xf>
    <xf numFmtId="165" fontId="2" fillId="0" borderId="23" xfId="0" applyNumberFormat="1" applyFont="1" applyFill="1" applyBorder="1" applyAlignment="1" applyProtection="1">
      <alignment horizontal="center" vertical="center"/>
    </xf>
    <xf numFmtId="165" fontId="2" fillId="0" borderId="24" xfId="0" applyNumberFormat="1" applyFont="1" applyFill="1" applyBorder="1" applyAlignment="1" applyProtection="1">
      <alignment horizontal="center" vertical="center"/>
    </xf>
    <xf numFmtId="3" fontId="2" fillId="0" borderId="23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3" fontId="7" fillId="0" borderId="31" xfId="0" applyNumberFormat="1" applyFont="1" applyFill="1" applyBorder="1" applyAlignment="1" applyProtection="1">
      <alignment horizontal="center" vertical="center"/>
    </xf>
    <xf numFmtId="2" fontId="7" fillId="0" borderId="32" xfId="0" applyNumberFormat="1" applyFont="1" applyFill="1" applyBorder="1" applyAlignment="1" applyProtection="1">
      <alignment horizontal="center" vertical="center"/>
    </xf>
    <xf numFmtId="164" fontId="7" fillId="0" borderId="33" xfId="0" applyNumberFormat="1" applyFont="1" applyFill="1" applyBorder="1" applyAlignment="1" applyProtection="1">
      <alignment horizontal="center" vertical="center"/>
    </xf>
    <xf numFmtId="2" fontId="7" fillId="0" borderId="5" xfId="0" applyNumberFormat="1" applyFont="1" applyFill="1" applyBorder="1" applyAlignment="1" applyProtection="1">
      <alignment horizontal="center" vertical="center"/>
    </xf>
    <xf numFmtId="165" fontId="7" fillId="0" borderId="5" xfId="0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Fill="1" applyBorder="1" applyAlignment="1" applyProtection="1">
      <alignment horizontal="center" vertical="center"/>
    </xf>
    <xf numFmtId="3" fontId="7" fillId="0" borderId="34" xfId="0" applyNumberFormat="1" applyFont="1" applyFill="1" applyBorder="1" applyAlignment="1" applyProtection="1">
      <alignment horizontal="center" vertical="center"/>
    </xf>
    <xf numFmtId="164" fontId="7" fillId="0" borderId="35" xfId="0" applyNumberFormat="1" applyFont="1" applyFill="1" applyBorder="1" applyAlignment="1" applyProtection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/>
    </xf>
    <xf numFmtId="165" fontId="7" fillId="0" borderId="7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center" textRotation="90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" fontId="10" fillId="0" borderId="3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left" vertical="center"/>
    </xf>
    <xf numFmtId="2" fontId="10" fillId="0" borderId="5" xfId="0" applyNumberFormat="1" applyFont="1" applyFill="1" applyBorder="1" applyAlignment="1" applyProtection="1">
      <alignment horizontal="center" vertical="center"/>
    </xf>
    <xf numFmtId="3" fontId="10" fillId="0" borderId="6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left" vertical="center"/>
    </xf>
    <xf numFmtId="164" fontId="10" fillId="0" borderId="7" xfId="0" applyNumberFormat="1" applyFont="1" applyFill="1" applyBorder="1" applyAlignment="1" applyProtection="1">
      <alignment horizontal="center" vertical="center"/>
    </xf>
    <xf numFmtId="3" fontId="10" fillId="0" borderId="8" xfId="0" applyNumberFormat="1" applyFont="1" applyFill="1" applyBorder="1" applyAlignment="1" applyProtection="1">
      <alignment horizontal="center" vertical="center"/>
    </xf>
    <xf numFmtId="2" fontId="10" fillId="0" borderId="9" xfId="0" applyNumberFormat="1" applyFont="1" applyFill="1" applyBorder="1" applyAlignment="1" applyProtection="1">
      <alignment horizontal="center" vertical="center"/>
    </xf>
    <xf numFmtId="165" fontId="10" fillId="0" borderId="9" xfId="0" applyNumberFormat="1" applyFont="1" applyFill="1" applyBorder="1" applyAlignment="1" applyProtection="1">
      <alignment horizontal="center" vertical="center"/>
    </xf>
    <xf numFmtId="3" fontId="10" fillId="0" borderId="10" xfId="0" applyNumberFormat="1" applyFont="1" applyFill="1" applyBorder="1" applyAlignment="1" applyProtection="1">
      <alignment horizontal="center" vertical="center"/>
    </xf>
    <xf numFmtId="164" fontId="10" fillId="0" borderId="11" xfId="0" applyNumberFormat="1" applyFont="1" applyFill="1" applyBorder="1" applyAlignment="1" applyProtection="1">
      <alignment horizontal="center" vertical="center"/>
    </xf>
    <xf numFmtId="165" fontId="10" fillId="0" borderId="12" xfId="0" applyNumberFormat="1" applyFont="1" applyFill="1" applyBorder="1" applyAlignment="1" applyProtection="1">
      <alignment horizontal="center" vertical="center"/>
    </xf>
    <xf numFmtId="1" fontId="10" fillId="0" borderId="13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left" vertical="center"/>
    </xf>
    <xf numFmtId="1" fontId="10" fillId="0" borderId="14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left" vertical="center"/>
    </xf>
    <xf numFmtId="3" fontId="10" fillId="0" borderId="15" xfId="0" applyNumberFormat="1" applyFont="1" applyFill="1" applyBorder="1" applyAlignment="1" applyProtection="1">
      <alignment horizontal="center" vertical="center"/>
    </xf>
    <xf numFmtId="2" fontId="10" fillId="0" borderId="16" xfId="0" applyNumberFormat="1" applyFont="1" applyFill="1" applyBorder="1" applyAlignment="1" applyProtection="1">
      <alignment horizontal="center" vertical="center"/>
    </xf>
    <xf numFmtId="165" fontId="10" fillId="0" borderId="17" xfId="0" applyNumberFormat="1" applyFont="1" applyFill="1" applyBorder="1" applyAlignment="1" applyProtection="1">
      <alignment horizontal="center" vertical="center"/>
    </xf>
    <xf numFmtId="165" fontId="10" fillId="0" borderId="15" xfId="0" applyNumberFormat="1" applyFont="1" applyFill="1" applyBorder="1" applyAlignment="1" applyProtection="1">
      <alignment horizontal="center" vertical="center"/>
    </xf>
    <xf numFmtId="165" fontId="10" fillId="0" borderId="16" xfId="0" applyNumberFormat="1" applyFont="1" applyFill="1" applyBorder="1" applyAlignment="1" applyProtection="1">
      <alignment horizontal="center" vertical="center"/>
    </xf>
    <xf numFmtId="165" fontId="10" fillId="0" borderId="18" xfId="0" applyNumberFormat="1" applyFont="1" applyFill="1" applyBorder="1" applyAlignment="1" applyProtection="1">
      <alignment horizontal="center" vertical="center"/>
    </xf>
    <xf numFmtId="165" fontId="10" fillId="0" borderId="19" xfId="0" applyNumberFormat="1" applyFont="1" applyFill="1" applyBorder="1" applyAlignment="1" applyProtection="1">
      <alignment horizontal="center" vertical="center"/>
    </xf>
    <xf numFmtId="2" fontId="10" fillId="0" borderId="20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right" vertical="center"/>
    </xf>
    <xf numFmtId="3" fontId="10" fillId="0" borderId="20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164" fontId="10" fillId="0" borderId="21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165" fontId="10" fillId="0" borderId="22" xfId="0" applyNumberFormat="1" applyFont="1" applyFill="1" applyBorder="1" applyAlignment="1" applyProtection="1">
      <alignment horizontal="center" vertical="center"/>
    </xf>
    <xf numFmtId="165" fontId="10" fillId="0" borderId="23" xfId="0" applyNumberFormat="1" applyFont="1" applyFill="1" applyBorder="1" applyAlignment="1" applyProtection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right" vertical="top"/>
    </xf>
    <xf numFmtId="165" fontId="7" fillId="0" borderId="31" xfId="0" applyNumberFormat="1" applyFont="1" applyFill="1" applyBorder="1" applyAlignment="1" applyProtection="1">
      <alignment horizontal="center" vertical="center"/>
    </xf>
    <xf numFmtId="165" fontId="7" fillId="0" borderId="9" xfId="0" applyNumberFormat="1" applyFont="1" applyFill="1" applyBorder="1" applyAlignment="1" applyProtection="1">
      <alignment horizontal="center" vertical="center"/>
    </xf>
    <xf numFmtId="165" fontId="7" fillId="0" borderId="21" xfId="0" applyNumberFormat="1" applyFont="1" applyFill="1" applyBorder="1" applyAlignment="1" applyProtection="1">
      <alignment horizontal="center" vertical="center"/>
    </xf>
    <xf numFmtId="2" fontId="7" fillId="0" borderId="22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2" fontId="7" fillId="0" borderId="9" xfId="0" applyNumberFormat="1" applyFont="1" applyFill="1" applyBorder="1" applyAlignment="1" applyProtection="1">
      <alignment horizontal="center" vertical="center"/>
    </xf>
    <xf numFmtId="165" fontId="7" fillId="0" borderId="12" xfId="0" applyNumberFormat="1" applyFont="1" applyFill="1" applyBorder="1" applyAlignment="1" applyProtection="1">
      <alignment horizontal="center" vertical="center"/>
    </xf>
    <xf numFmtId="165" fontId="7" fillId="0" borderId="15" xfId="0" applyNumberFormat="1" applyFont="1" applyFill="1" applyBorder="1" applyAlignment="1" applyProtection="1">
      <alignment horizontal="center" vertical="center"/>
    </xf>
    <xf numFmtId="165" fontId="7" fillId="0" borderId="16" xfId="0" applyNumberFormat="1" applyFont="1" applyFill="1" applyBorder="1" applyAlignment="1" applyProtection="1">
      <alignment horizontal="center" vertical="center"/>
    </xf>
    <xf numFmtId="165" fontId="7" fillId="0" borderId="17" xfId="0" applyNumberFormat="1" applyFont="1" applyFill="1" applyBorder="1" applyAlignment="1" applyProtection="1">
      <alignment horizontal="center" vertical="center"/>
    </xf>
    <xf numFmtId="3" fontId="7" fillId="0" borderId="23" xfId="0" applyNumberFormat="1" applyFont="1" applyFill="1" applyBorder="1" applyAlignment="1" applyProtection="1">
      <alignment horizontal="center" vertical="center"/>
    </xf>
    <xf numFmtId="165" fontId="7" fillId="0" borderId="2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top" wrapText="1"/>
    </xf>
    <xf numFmtId="0" fontId="3" fillId="0" borderId="29" xfId="0" applyNumberFormat="1" applyFont="1" applyFill="1" applyBorder="1" applyAlignment="1" applyProtection="1">
      <alignment horizontal="center" vertical="top" wrapText="1"/>
    </xf>
    <xf numFmtId="0" fontId="3" fillId="0" borderId="30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right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1" fillId="0" borderId="25" xfId="0" applyNumberFormat="1" applyFont="1" applyFill="1" applyBorder="1" applyAlignment="1" applyProtection="1">
      <alignment horizontal="center" vertical="center" wrapText="1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11" fillId="0" borderId="28" xfId="0" applyNumberFormat="1" applyFont="1" applyFill="1" applyBorder="1" applyAlignment="1" applyProtection="1">
      <alignment horizontal="center" vertical="center" wrapText="1"/>
    </xf>
    <xf numFmtId="0" fontId="11" fillId="0" borderId="29" xfId="0" applyNumberFormat="1" applyFont="1" applyFill="1" applyBorder="1" applyAlignment="1" applyProtection="1">
      <alignment horizontal="center" vertical="center" wrapText="1"/>
    </xf>
    <xf numFmtId="0" fontId="11" fillId="0" borderId="30" xfId="0" applyNumberFormat="1" applyFont="1" applyFill="1" applyBorder="1" applyAlignment="1" applyProtection="1">
      <alignment horizontal="center" vertical="center" wrapText="1"/>
    </xf>
    <xf numFmtId="0" fontId="11" fillId="0" borderId="28" xfId="0" applyNumberFormat="1" applyFont="1" applyFill="1" applyBorder="1" applyAlignment="1" applyProtection="1">
      <alignment horizontal="center" vertical="top" wrapText="1"/>
    </xf>
    <xf numFmtId="0" fontId="11" fillId="0" borderId="29" xfId="0" applyNumberFormat="1" applyFont="1" applyFill="1" applyBorder="1" applyAlignment="1" applyProtection="1">
      <alignment horizontal="center" vertical="top" wrapText="1"/>
    </xf>
    <xf numFmtId="0" fontId="11" fillId="0" borderId="30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&#1060;&#1080;&#1085;&#1072;&#1085;&#1089;&#1086;&#1074;&#1099;&#1077;%20&#1087;&#1086;&#1090;&#1088;&#1077;&#1073;&#1085;&#1086;&#1089;&#1090;&#1080;%20&#1076;&#1083;&#1103;%20&#1088;&#1077;&#1072;&#1083;&#1080;&#1079;&#1072;&#1094;&#1080;&#1080;%20&#1087;&#1087;,%20&#1074;&#1086;&#1076;&#1072;%20&#1089;&#1090;&#1086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&#1055;&#1088;&#1086;&#1080;&#1079;&#1074;&#1086;&#1076;&#1089;&#1090;&#1074;%20&#1087;&#1088;&#1086;&#1075;&#1088;&#1072;&#1084;&#1084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да"/>
      <sheetName val="Стоки"/>
    </sheetNames>
    <sheetDataSet>
      <sheetData sheetId="0"/>
      <sheetData sheetId="1">
        <row r="26">
          <cell r="F26">
            <v>18587.28</v>
          </cell>
          <cell r="G26">
            <v>14605.6</v>
          </cell>
          <cell r="J26">
            <v>20920.240000000002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1 холодная вода"/>
      <sheetName val="П2 стоки"/>
      <sheetName val="П3 горячая вода"/>
    </sheetNames>
    <sheetDataSet>
      <sheetData sheetId="0"/>
      <sheetData sheetId="1">
        <row r="13">
          <cell r="E13">
            <v>2515.85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Normal="70" workbookViewId="0">
      <selection activeCell="A2" sqref="A2:Q2"/>
    </sheetView>
  </sheetViews>
  <sheetFormatPr defaultRowHeight="12.75"/>
  <cols>
    <col min="1" max="1" width="7.140625" style="1" customWidth="1"/>
    <col min="2" max="2" width="29" style="1" customWidth="1"/>
    <col min="3" max="4" width="9.28515625" style="1" bestFit="1" customWidth="1"/>
    <col min="5" max="5" width="9.7109375" style="1" bestFit="1" customWidth="1"/>
    <col min="6" max="6" width="9.28515625" style="1" bestFit="1" customWidth="1"/>
    <col min="7" max="7" width="7.7109375" style="1" customWidth="1"/>
    <col min="8" max="8" width="10.42578125" style="1" bestFit="1" customWidth="1"/>
    <col min="9" max="9" width="9.28515625" style="1" bestFit="1" customWidth="1"/>
    <col min="10" max="10" width="7.7109375" style="1" customWidth="1"/>
    <col min="11" max="11" width="10.42578125" style="1" bestFit="1" customWidth="1"/>
    <col min="12" max="12" width="7.7109375" style="1" customWidth="1"/>
    <col min="13" max="13" width="7.5703125" style="1" customWidth="1"/>
    <col min="14" max="14" width="7.140625" style="1" customWidth="1"/>
    <col min="15" max="16" width="9.28515625" style="1" bestFit="1" customWidth="1"/>
    <col min="17" max="17" width="10.42578125" style="1" bestFit="1" customWidth="1"/>
    <col min="18" max="16384" width="9.140625" style="1"/>
  </cols>
  <sheetData>
    <row r="1" spans="1:17" ht="15.75">
      <c r="O1" s="106" t="s">
        <v>9</v>
      </c>
      <c r="P1" s="106"/>
      <c r="Q1" s="106"/>
    </row>
    <row r="2" spans="1:17" ht="15.75">
      <c r="A2" s="118" t="s">
        <v>18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15.75">
      <c r="A3" s="107" t="s">
        <v>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16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3.75" customHeight="1" thickBot="1">
      <c r="A5" s="108" t="s">
        <v>0</v>
      </c>
      <c r="B5" s="110" t="s">
        <v>10</v>
      </c>
      <c r="C5" s="112" t="s">
        <v>1</v>
      </c>
      <c r="D5" s="113"/>
      <c r="E5" s="114"/>
      <c r="F5" s="112" t="s">
        <v>2</v>
      </c>
      <c r="G5" s="113"/>
      <c r="H5" s="114"/>
      <c r="I5" s="112" t="s">
        <v>3</v>
      </c>
      <c r="J5" s="113"/>
      <c r="K5" s="114"/>
      <c r="L5" s="112" t="s">
        <v>4</v>
      </c>
      <c r="M5" s="113"/>
      <c r="N5" s="114"/>
      <c r="O5" s="115" t="s">
        <v>5</v>
      </c>
      <c r="P5" s="116"/>
      <c r="Q5" s="117"/>
    </row>
    <row r="6" spans="1:17" ht="78" customHeight="1" thickBot="1">
      <c r="A6" s="109"/>
      <c r="B6" s="111"/>
      <c r="C6" s="4" t="s">
        <v>11</v>
      </c>
      <c r="D6" s="4" t="s">
        <v>12</v>
      </c>
      <c r="E6" s="4" t="s">
        <v>6</v>
      </c>
      <c r="F6" s="4" t="s">
        <v>11</v>
      </c>
      <c r="G6" s="4" t="s">
        <v>12</v>
      </c>
      <c r="H6" s="4" t="s">
        <v>6</v>
      </c>
      <c r="I6" s="4" t="s">
        <v>11</v>
      </c>
      <c r="J6" s="4" t="s">
        <v>12</v>
      </c>
      <c r="K6" s="4" t="s">
        <v>6</v>
      </c>
      <c r="L6" s="4" t="s">
        <v>11</v>
      </c>
      <c r="M6" s="4" t="s">
        <v>12</v>
      </c>
      <c r="N6" s="4" t="s">
        <v>6</v>
      </c>
      <c r="O6" s="4" t="s">
        <v>11</v>
      </c>
      <c r="P6" s="4" t="s">
        <v>12</v>
      </c>
      <c r="Q6" s="4" t="s">
        <v>6</v>
      </c>
    </row>
    <row r="7" spans="1:17" ht="16.5" thickBot="1">
      <c r="A7" s="5">
        <v>1</v>
      </c>
      <c r="B7" s="6">
        <v>2</v>
      </c>
      <c r="C7" s="5">
        <v>3</v>
      </c>
      <c r="D7" s="5">
        <v>4</v>
      </c>
      <c r="E7" s="5">
        <v>5</v>
      </c>
      <c r="F7" s="6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</row>
    <row r="8" spans="1:17" ht="18.75">
      <c r="A8" s="7">
        <v>1</v>
      </c>
      <c r="B8" s="8" t="s">
        <v>14</v>
      </c>
      <c r="C8" s="45">
        <v>3091.4</v>
      </c>
      <c r="D8" s="46">
        <f>E8/C8</f>
        <v>8.2999482435142653</v>
      </c>
      <c r="E8" s="47">
        <v>25658.46</v>
      </c>
      <c r="F8" s="94">
        <v>2387.5</v>
      </c>
      <c r="G8" s="48">
        <f>H8/F8</f>
        <v>8.2967120418848168</v>
      </c>
      <c r="H8" s="49">
        <v>19808.400000000001</v>
      </c>
      <c r="I8" s="49">
        <v>3083.95</v>
      </c>
      <c r="J8" s="50">
        <f>(8.86+9.87)/2</f>
        <v>9.3649999999999984</v>
      </c>
      <c r="K8" s="49">
        <v>28896.61</v>
      </c>
      <c r="L8" s="51"/>
      <c r="M8" s="48"/>
      <c r="N8" s="52"/>
      <c r="O8" s="53">
        <v>2387.4899999999998</v>
      </c>
      <c r="P8" s="48">
        <v>10.46</v>
      </c>
      <c r="Q8" s="54">
        <f>O8*P8</f>
        <v>24973.145400000001</v>
      </c>
    </row>
    <row r="9" spans="1:17" ht="15.75">
      <c r="A9" s="7"/>
      <c r="B9" s="11"/>
      <c r="C9" s="10"/>
      <c r="D9" s="9"/>
      <c r="E9" s="12"/>
      <c r="F9" s="13"/>
      <c r="G9" s="14"/>
      <c r="H9" s="15"/>
      <c r="I9" s="15"/>
      <c r="J9" s="15"/>
      <c r="K9" s="15"/>
      <c r="L9" s="16"/>
      <c r="M9" s="14"/>
      <c r="N9" s="17"/>
      <c r="O9" s="13"/>
      <c r="P9" s="14"/>
      <c r="Q9" s="18"/>
    </row>
    <row r="10" spans="1:17" ht="15.75">
      <c r="A10" s="7"/>
      <c r="B10" s="11"/>
      <c r="C10" s="10"/>
      <c r="D10" s="9"/>
      <c r="E10" s="12"/>
      <c r="F10" s="13"/>
      <c r="G10" s="14"/>
      <c r="H10" s="15"/>
      <c r="I10" s="15"/>
      <c r="J10" s="15"/>
      <c r="K10" s="15"/>
      <c r="L10" s="16"/>
      <c r="M10" s="14"/>
      <c r="N10" s="17"/>
      <c r="O10" s="13"/>
      <c r="P10" s="14"/>
      <c r="Q10" s="18"/>
    </row>
    <row r="11" spans="1:17" ht="15.75">
      <c r="A11" s="7"/>
      <c r="B11" s="11"/>
      <c r="C11" s="10"/>
      <c r="D11" s="9"/>
      <c r="E11" s="12"/>
      <c r="F11" s="13"/>
      <c r="G11" s="14"/>
      <c r="H11" s="15"/>
      <c r="I11" s="15"/>
      <c r="J11" s="15"/>
      <c r="K11" s="15"/>
      <c r="L11" s="16"/>
      <c r="M11" s="14"/>
      <c r="N11" s="17"/>
      <c r="O11" s="13"/>
      <c r="P11" s="14"/>
      <c r="Q11" s="18"/>
    </row>
    <row r="12" spans="1:17" ht="15.75">
      <c r="A12" s="7"/>
      <c r="B12" s="11"/>
      <c r="C12" s="10"/>
      <c r="D12" s="9"/>
      <c r="E12" s="12"/>
      <c r="F12" s="13"/>
      <c r="G12" s="14"/>
      <c r="H12" s="15"/>
      <c r="I12" s="15"/>
      <c r="J12" s="15"/>
      <c r="K12" s="15"/>
      <c r="L12" s="16"/>
      <c r="M12" s="14"/>
      <c r="N12" s="17"/>
      <c r="O12" s="13"/>
      <c r="P12" s="14"/>
      <c r="Q12" s="18"/>
    </row>
    <row r="13" spans="1:17" ht="15.75">
      <c r="A13" s="7"/>
      <c r="B13" s="11"/>
      <c r="C13" s="10"/>
      <c r="D13" s="9"/>
      <c r="E13" s="12"/>
      <c r="F13" s="13"/>
      <c r="G13" s="14"/>
      <c r="H13" s="15"/>
      <c r="I13" s="15"/>
      <c r="J13" s="15"/>
      <c r="K13" s="15"/>
      <c r="L13" s="16"/>
      <c r="M13" s="14"/>
      <c r="N13" s="17"/>
      <c r="O13" s="13"/>
      <c r="P13" s="14"/>
      <c r="Q13" s="18"/>
    </row>
    <row r="14" spans="1:17" ht="15.75">
      <c r="A14" s="19"/>
      <c r="B14" s="20"/>
      <c r="C14" s="13"/>
      <c r="D14" s="14"/>
      <c r="E14" s="18"/>
      <c r="F14" s="13"/>
      <c r="G14" s="14"/>
      <c r="H14" s="15"/>
      <c r="I14" s="15"/>
      <c r="J14" s="15"/>
      <c r="K14" s="15"/>
      <c r="L14" s="16"/>
      <c r="M14" s="14"/>
      <c r="N14" s="17"/>
      <c r="O14" s="13"/>
      <c r="P14" s="14"/>
      <c r="Q14" s="18"/>
    </row>
    <row r="15" spans="1:17" ht="16.5" thickBot="1">
      <c r="A15" s="21"/>
      <c r="B15" s="22"/>
      <c r="C15" s="23"/>
      <c r="D15" s="24"/>
      <c r="E15" s="25"/>
      <c r="F15" s="26"/>
      <c r="G15" s="27"/>
      <c r="H15" s="27"/>
      <c r="I15" s="27"/>
      <c r="J15" s="27"/>
      <c r="K15" s="27"/>
      <c r="L15" s="28"/>
      <c r="M15" s="27"/>
      <c r="N15" s="29"/>
      <c r="O15" s="26"/>
      <c r="P15" s="27"/>
      <c r="Q15" s="25"/>
    </row>
    <row r="16" spans="1:17" ht="16.5" thickBot="1">
      <c r="A16" s="30"/>
      <c r="B16" s="31" t="s">
        <v>7</v>
      </c>
      <c r="C16" s="32"/>
      <c r="D16" s="33"/>
      <c r="E16" s="34"/>
      <c r="F16" s="35"/>
      <c r="G16" s="33"/>
      <c r="H16" s="36"/>
      <c r="I16" s="37"/>
      <c r="J16" s="37"/>
      <c r="K16" s="37"/>
      <c r="L16" s="38"/>
      <c r="M16" s="37"/>
      <c r="N16" s="39"/>
      <c r="O16" s="40"/>
      <c r="P16" s="41"/>
      <c r="Q16" s="39"/>
    </row>
    <row r="17" spans="1:17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>
      <c r="A18" s="2"/>
      <c r="B18" s="4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>
      <c r="B19" s="44" t="s">
        <v>15</v>
      </c>
      <c r="C19" s="44"/>
      <c r="D19" s="44"/>
      <c r="E19" s="44"/>
      <c r="F19" s="44"/>
      <c r="G19" s="44"/>
      <c r="H19" s="44"/>
      <c r="I19" s="44"/>
      <c r="J19" s="44" t="s">
        <v>16</v>
      </c>
      <c r="K19" s="44"/>
    </row>
    <row r="22" spans="1:17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</sheetData>
  <mergeCells count="10">
    <mergeCell ref="O1:Q1"/>
    <mergeCell ref="A3:Q3"/>
    <mergeCell ref="A5:A6"/>
    <mergeCell ref="B5:B6"/>
    <mergeCell ref="C5:E5"/>
    <mergeCell ref="F5:H5"/>
    <mergeCell ref="I5:K5"/>
    <mergeCell ref="L5:N5"/>
    <mergeCell ref="O5:Q5"/>
    <mergeCell ref="A2:Q2"/>
  </mergeCells>
  <phoneticPr fontId="5" type="noConversion"/>
  <printOptions horizontalCentered="1"/>
  <pageMargins left="0.54" right="0.19685039370078741" top="0.74803149606299213" bottom="0.74803149606299213" header="0.31496062992125984" footer="0.31496062992125984"/>
  <pageSetup paperSize="9" scale="8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80" zoomScaleNormal="70" workbookViewId="0">
      <selection activeCell="Q19" sqref="A1:Q19"/>
    </sheetView>
  </sheetViews>
  <sheetFormatPr defaultRowHeight="12.75"/>
  <cols>
    <col min="1" max="1" width="6.85546875" style="1" customWidth="1"/>
    <col min="2" max="2" width="30.28515625" style="1" customWidth="1"/>
    <col min="3" max="4" width="9.28515625" style="1" bestFit="1" customWidth="1"/>
    <col min="5" max="5" width="9.7109375" style="1" bestFit="1" customWidth="1"/>
    <col min="6" max="7" width="9.28515625" style="1" bestFit="1" customWidth="1"/>
    <col min="8" max="8" width="10.42578125" style="1" bestFit="1" customWidth="1"/>
    <col min="9" max="10" width="9.28515625" style="1" bestFit="1" customWidth="1"/>
    <col min="11" max="11" width="10.42578125" style="1" bestFit="1" customWidth="1"/>
    <col min="12" max="14" width="9.140625" style="1"/>
    <col min="15" max="16" width="9.28515625" style="1" bestFit="1" customWidth="1"/>
    <col min="17" max="17" width="10.42578125" style="1" bestFit="1" customWidth="1"/>
    <col min="18" max="16384" width="9.140625" style="1"/>
  </cols>
  <sheetData>
    <row r="1" spans="1:17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19" t="s">
        <v>9</v>
      </c>
      <c r="P1" s="119"/>
      <c r="Q1" s="119"/>
    </row>
    <row r="2" spans="1:17" ht="15.75">
      <c r="A2" s="118" t="s">
        <v>18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18.75">
      <c r="A3" s="120" t="s">
        <v>13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ht="15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33.75" customHeight="1" thickBot="1">
      <c r="A5" s="121" t="s">
        <v>0</v>
      </c>
      <c r="B5" s="123" t="s">
        <v>10</v>
      </c>
      <c r="C5" s="125" t="s">
        <v>1</v>
      </c>
      <c r="D5" s="126"/>
      <c r="E5" s="127"/>
      <c r="F5" s="125" t="s">
        <v>2</v>
      </c>
      <c r="G5" s="126"/>
      <c r="H5" s="127"/>
      <c r="I5" s="125" t="s">
        <v>3</v>
      </c>
      <c r="J5" s="126"/>
      <c r="K5" s="127"/>
      <c r="L5" s="125" t="s">
        <v>4</v>
      </c>
      <c r="M5" s="126"/>
      <c r="N5" s="127"/>
      <c r="O5" s="128" t="s">
        <v>5</v>
      </c>
      <c r="P5" s="129"/>
      <c r="Q5" s="130"/>
    </row>
    <row r="6" spans="1:17" ht="84" customHeight="1" thickBot="1">
      <c r="A6" s="122"/>
      <c r="B6" s="124"/>
      <c r="C6" s="58" t="s">
        <v>11</v>
      </c>
      <c r="D6" s="58" t="s">
        <v>12</v>
      </c>
      <c r="E6" s="58" t="s">
        <v>6</v>
      </c>
      <c r="F6" s="58" t="s">
        <v>11</v>
      </c>
      <c r="G6" s="58" t="s">
        <v>12</v>
      </c>
      <c r="H6" s="58" t="s">
        <v>6</v>
      </c>
      <c r="I6" s="58" t="s">
        <v>11</v>
      </c>
      <c r="J6" s="58" t="s">
        <v>12</v>
      </c>
      <c r="K6" s="58" t="s">
        <v>6</v>
      </c>
      <c r="L6" s="58" t="s">
        <v>11</v>
      </c>
      <c r="M6" s="58" t="s">
        <v>12</v>
      </c>
      <c r="N6" s="58" t="s">
        <v>6</v>
      </c>
      <c r="O6" s="58" t="s">
        <v>11</v>
      </c>
      <c r="P6" s="58" t="s">
        <v>12</v>
      </c>
      <c r="Q6" s="58" t="s">
        <v>6</v>
      </c>
    </row>
    <row r="7" spans="1:17" ht="15" thickBot="1">
      <c r="A7" s="59">
        <v>1</v>
      </c>
      <c r="B7" s="60">
        <v>2</v>
      </c>
      <c r="C7" s="59">
        <v>3</v>
      </c>
      <c r="D7" s="59">
        <v>4</v>
      </c>
      <c r="E7" s="59">
        <v>5</v>
      </c>
      <c r="F7" s="60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</row>
    <row r="8" spans="1:17" ht="19.5" thickBot="1">
      <c r="A8" s="61"/>
      <c r="B8" s="62" t="s">
        <v>17</v>
      </c>
      <c r="C8" s="94">
        <v>3954.7</v>
      </c>
      <c r="D8" s="50">
        <f>E8/C8</f>
        <v>4.7000480440994261</v>
      </c>
      <c r="E8" s="47">
        <f>[1]Стоки!$F$26</f>
        <v>18587.28</v>
      </c>
      <c r="F8" s="94">
        <f>'[2]П2 стоки'!$E$13</f>
        <v>2515.85</v>
      </c>
      <c r="G8" s="46">
        <f>H8/F8</f>
        <v>5.8054335512848541</v>
      </c>
      <c r="H8" s="49">
        <f>[1]Стоки!$G$26</f>
        <v>14605.6</v>
      </c>
      <c r="I8" s="49">
        <v>3054.1</v>
      </c>
      <c r="J8" s="50">
        <f>K8/I8</f>
        <v>6.8498870370976723</v>
      </c>
      <c r="K8" s="49">
        <f>[1]Стоки!$J$26</f>
        <v>20920.240000000002</v>
      </c>
      <c r="L8" s="51"/>
      <c r="M8" s="48"/>
      <c r="N8" s="52"/>
      <c r="O8" s="53">
        <v>2515.9</v>
      </c>
      <c r="P8" s="48">
        <v>6.04</v>
      </c>
      <c r="Q8" s="54">
        <f>O8*P8</f>
        <v>15196.036</v>
      </c>
    </row>
    <row r="9" spans="1:17" ht="18.75">
      <c r="A9" s="61"/>
      <c r="B9" s="65" t="s">
        <v>19</v>
      </c>
      <c r="C9" s="64"/>
      <c r="D9" s="63"/>
      <c r="E9" s="66"/>
      <c r="F9" s="67">
        <v>2515.9</v>
      </c>
      <c r="G9" s="46">
        <f>H9/F9</f>
        <v>0.78182757661274294</v>
      </c>
      <c r="H9" s="95">
        <v>1967</v>
      </c>
      <c r="I9" s="69"/>
      <c r="J9" s="69"/>
      <c r="K9" s="69"/>
      <c r="L9" s="70"/>
      <c r="M9" s="68"/>
      <c r="N9" s="71"/>
      <c r="O9" s="98">
        <v>2515.9</v>
      </c>
      <c r="P9" s="99">
        <v>1.3</v>
      </c>
      <c r="Q9" s="100">
        <f>O9*P9</f>
        <v>3270.67</v>
      </c>
    </row>
    <row r="10" spans="1:17" ht="18.75">
      <c r="A10" s="61"/>
      <c r="B10" s="65"/>
      <c r="C10" s="64"/>
      <c r="D10" s="63"/>
      <c r="E10" s="66"/>
      <c r="F10" s="67"/>
      <c r="G10" s="68"/>
      <c r="H10" s="69"/>
      <c r="I10" s="69"/>
      <c r="J10" s="69"/>
      <c r="K10" s="69"/>
      <c r="L10" s="70"/>
      <c r="M10" s="68"/>
      <c r="N10" s="71"/>
      <c r="O10" s="98"/>
      <c r="P10" s="99"/>
      <c r="Q10" s="100"/>
    </row>
    <row r="11" spans="1:17" ht="18.75">
      <c r="A11" s="61"/>
      <c r="B11" s="65"/>
      <c r="C11" s="64"/>
      <c r="D11" s="63"/>
      <c r="E11" s="66"/>
      <c r="F11" s="67"/>
      <c r="G11" s="68"/>
      <c r="H11" s="69"/>
      <c r="I11" s="69"/>
      <c r="J11" s="69"/>
      <c r="K11" s="69"/>
      <c r="L11" s="70"/>
      <c r="M11" s="68"/>
      <c r="N11" s="71"/>
      <c r="O11" s="98"/>
      <c r="P11" s="99"/>
      <c r="Q11" s="100"/>
    </row>
    <row r="12" spans="1:17" ht="18.75">
      <c r="A12" s="61"/>
      <c r="B12" s="65"/>
      <c r="C12" s="64"/>
      <c r="D12" s="63"/>
      <c r="E12" s="66"/>
      <c r="F12" s="67"/>
      <c r="G12" s="68"/>
      <c r="H12" s="69"/>
      <c r="I12" s="69"/>
      <c r="J12" s="69"/>
      <c r="K12" s="69"/>
      <c r="L12" s="70"/>
      <c r="M12" s="68"/>
      <c r="N12" s="71"/>
      <c r="O12" s="98"/>
      <c r="P12" s="99"/>
      <c r="Q12" s="100"/>
    </row>
    <row r="13" spans="1:17" ht="18.75">
      <c r="A13" s="61"/>
      <c r="B13" s="65"/>
      <c r="C13" s="64"/>
      <c r="D13" s="63"/>
      <c r="E13" s="66"/>
      <c r="F13" s="67"/>
      <c r="G13" s="68"/>
      <c r="H13" s="69"/>
      <c r="I13" s="69"/>
      <c r="J13" s="69"/>
      <c r="K13" s="69"/>
      <c r="L13" s="70"/>
      <c r="M13" s="68"/>
      <c r="N13" s="71"/>
      <c r="O13" s="98"/>
      <c r="P13" s="99"/>
      <c r="Q13" s="100"/>
    </row>
    <row r="14" spans="1:17" ht="18.75">
      <c r="A14" s="73"/>
      <c r="B14" s="74"/>
      <c r="C14" s="67"/>
      <c r="D14" s="68"/>
      <c r="E14" s="72"/>
      <c r="F14" s="67"/>
      <c r="G14" s="68"/>
      <c r="H14" s="69"/>
      <c r="I14" s="69"/>
      <c r="J14" s="69"/>
      <c r="K14" s="69"/>
      <c r="L14" s="70"/>
      <c r="M14" s="68"/>
      <c r="N14" s="71"/>
      <c r="O14" s="98"/>
      <c r="P14" s="99"/>
      <c r="Q14" s="100"/>
    </row>
    <row r="15" spans="1:17" ht="19.5" thickBot="1">
      <c r="A15" s="75"/>
      <c r="B15" s="76"/>
      <c r="C15" s="77"/>
      <c r="D15" s="78"/>
      <c r="E15" s="79"/>
      <c r="F15" s="80"/>
      <c r="G15" s="81"/>
      <c r="H15" s="81"/>
      <c r="I15" s="81"/>
      <c r="J15" s="81"/>
      <c r="K15" s="81"/>
      <c r="L15" s="82"/>
      <c r="M15" s="81"/>
      <c r="N15" s="83"/>
      <c r="O15" s="101"/>
      <c r="P15" s="102"/>
      <c r="Q15" s="103"/>
    </row>
    <row r="16" spans="1:17" ht="19.5" thickBot="1">
      <c r="A16" s="84"/>
      <c r="B16" s="85" t="s">
        <v>7</v>
      </c>
      <c r="C16" s="86"/>
      <c r="D16" s="87"/>
      <c r="E16" s="88"/>
      <c r="F16" s="89">
        <v>2519</v>
      </c>
      <c r="G16" s="97">
        <f>SUM(G8:G15)</f>
        <v>6.5872611278975972</v>
      </c>
      <c r="H16" s="96">
        <f>SUM(H8:H15)</f>
        <v>16572.599999999999</v>
      </c>
      <c r="I16" s="90"/>
      <c r="J16" s="90"/>
      <c r="K16" s="90"/>
      <c r="L16" s="91"/>
      <c r="M16" s="90"/>
      <c r="N16" s="92"/>
      <c r="O16" s="104">
        <v>2519</v>
      </c>
      <c r="P16" s="97"/>
      <c r="Q16" s="105">
        <f>SUM(Q8:Q15)</f>
        <v>18466.705999999998</v>
      </c>
    </row>
    <row r="17" spans="1:17" ht="1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15">
      <c r="A18" s="56"/>
      <c r="B18" s="93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4.25">
      <c r="A19" s="55"/>
      <c r="B19" s="55" t="s">
        <v>15</v>
      </c>
      <c r="C19" s="55"/>
      <c r="D19" s="55"/>
      <c r="E19" s="55"/>
      <c r="F19" s="55"/>
      <c r="G19" s="55"/>
      <c r="H19" s="55"/>
      <c r="I19" s="55"/>
      <c r="J19" s="55" t="s">
        <v>16</v>
      </c>
      <c r="K19" s="55"/>
      <c r="L19" s="55"/>
      <c r="M19" s="55"/>
      <c r="N19" s="55"/>
      <c r="O19" s="55"/>
      <c r="P19" s="55"/>
      <c r="Q19" s="55"/>
    </row>
    <row r="22" spans="1:17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</sheetData>
  <mergeCells count="10">
    <mergeCell ref="O1:Q1"/>
    <mergeCell ref="A3:Q3"/>
    <mergeCell ref="A5:A6"/>
    <mergeCell ref="B5:B6"/>
    <mergeCell ref="C5:E5"/>
    <mergeCell ref="F5:H5"/>
    <mergeCell ref="I5:K5"/>
    <mergeCell ref="L5:N5"/>
    <mergeCell ref="O5:Q5"/>
    <mergeCell ref="A2:Q2"/>
  </mergeCells>
  <phoneticPr fontId="5" type="noConversion"/>
  <printOptions horizontalCentered="1"/>
  <pageMargins left="1.18" right="0.19685039370078741" top="0.74803149606299213" bottom="0.74803149606299213" header="0.31496062992125984" footer="0.31496062992125984"/>
  <pageSetup paperSize="9" scale="7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3" sqref="H22:H23"/>
    </sheetView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покупная вода</vt:lpstr>
      <vt:lpstr>оплата за стоки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2013-04-09T02:31:28Z</cp:lastPrinted>
  <dcterms:created xsi:type="dcterms:W3CDTF">2006-09-28T05:33:49Z</dcterms:created>
  <dcterms:modified xsi:type="dcterms:W3CDTF">2013-04-09T09:56:16Z</dcterms:modified>
</cp:coreProperties>
</file>